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gurr\Box\My Personal Workspace\Non-Client Work\Blogs\Percenties\"/>
    </mc:Choice>
  </mc:AlternateContent>
  <xr:revisionPtr revIDLastSave="0" documentId="13_ncr:1_{1DD57205-C02F-455D-870B-B2190A31C023}" xr6:coauthVersionLast="46" xr6:coauthVersionMax="46" xr10:uidLastSave="{00000000-0000-0000-0000-000000000000}"/>
  <bookViews>
    <workbookView xWindow="57480" yWindow="-120" windowWidth="29040" windowHeight="15840" activeTab="2" xr2:uid="{9F46FEFE-5643-465E-B962-341342689C7B}"/>
  </bookViews>
  <sheets>
    <sheet name="Customer Data" sheetId="5" r:id="rId1"/>
    <sheet name="Student Scores Data" sheetId="8" r:id="rId2"/>
    <sheet name="Percentile Calculations" sheetId="6" r:id="rId3"/>
    <sheet name="Student Score - Calculations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" i="6" l="1"/>
  <c r="K6" i="6"/>
  <c r="J6" i="6"/>
  <c r="H6" i="7" l="1"/>
  <c r="H4" i="7"/>
  <c r="K4" i="6"/>
  <c r="J4" i="6"/>
  <c r="H4" i="6"/>
  <c r="H6" i="6" s="1"/>
  <c r="H9" i="6" s="1"/>
  <c r="G4" i="6"/>
  <c r="G6" i="6" s="1"/>
  <c r="G9" i="6" s="1"/>
  <c r="H3" i="6"/>
  <c r="G3" i="6"/>
  <c r="K9" i="6" l="1"/>
  <c r="K12" i="6" s="1"/>
  <c r="J9" i="6"/>
  <c r="G7" i="6"/>
  <c r="G10" i="6" s="1"/>
  <c r="G12" i="6" s="1"/>
  <c r="H7" i="6"/>
  <c r="H10" i="6" s="1"/>
  <c r="H12" i="6" s="1"/>
</calcChain>
</file>

<file path=xl/sharedStrings.xml><?xml version="1.0" encoding="utf-8"?>
<sst xmlns="http://schemas.openxmlformats.org/spreadsheetml/2006/main" count="85" uniqueCount="57">
  <si>
    <t>For PERCENTILE.INC (and PERCENTILE) the calculated rank is K*(N-1)+1.</t>
  </si>
  <si>
    <t>For PERCENTILE.EXC the calculated rank is K*(N+1).</t>
  </si>
  <si>
    <t>PERCENTILE.EXC</t>
  </si>
  <si>
    <t>PERCENTILE.INC</t>
  </si>
  <si>
    <t>Percentile Index</t>
  </si>
  <si>
    <t>Set</t>
  </si>
  <si>
    <t>Rank</t>
  </si>
  <si>
    <t>Lower Set value</t>
  </si>
  <si>
    <t>Upper Set value</t>
  </si>
  <si>
    <t>Interpolated</t>
  </si>
  <si>
    <t>Nearest Rank</t>
  </si>
  <si>
    <t>INC</t>
  </si>
  <si>
    <t>EXC</t>
  </si>
  <si>
    <t>Required percentile</t>
  </si>
  <si>
    <t>90th</t>
  </si>
  <si>
    <t>=PERCENTILE.INC(C3:C12,0.9)</t>
  </si>
  <si>
    <t>=PERCENTILE.EXC(C3:C12,0.9)</t>
  </si>
  <si>
    <t>Score</t>
  </si>
  <si>
    <t>Student</t>
  </si>
  <si>
    <t>Alex</t>
  </si>
  <si>
    <t>Matthew</t>
  </si>
  <si>
    <t>Lisa</t>
  </si>
  <si>
    <t>Jim</t>
  </si>
  <si>
    <t>Chris</t>
  </si>
  <si>
    <t>Jacob</t>
  </si>
  <si>
    <t>Reenee</t>
  </si>
  <si>
    <t>Will</t>
  </si>
  <si>
    <t>Steve</t>
  </si>
  <si>
    <t>Sarah</t>
  </si>
  <si>
    <t>Sales</t>
  </si>
  <si>
    <t>Customer Code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</si>
  <si>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</si>
  <si>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</si>
  <si>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</si>
  <si>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</si>
  <si>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</si>
  <si>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</si>
  <si>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</si>
  <si>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</si>
  <si>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</si>
  <si>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</si>
  <si>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Customer Name</t>
  </si>
  <si>
    <t>Standard Bells and Wires</t>
  </si>
  <si>
    <t>Top Grans</t>
  </si>
  <si>
    <t>Questvation</t>
  </si>
  <si>
    <t>Yeti Group</t>
  </si>
  <si>
    <t>Ben Crowle</t>
  </si>
  <si>
    <t>Swift Hedgerow</t>
  </si>
  <si>
    <t>SC Sam Coles</t>
  </si>
  <si>
    <t>PhoneAddition</t>
  </si>
  <si>
    <t>The Farm Mark Union</t>
  </si>
  <si>
    <t>The Entry Group</t>
  </si>
  <si>
    <t>Set Percentile value here &gt;</t>
  </si>
  <si>
    <t>Percentile Score</t>
  </si>
  <si>
    <t>Lower Rank</t>
  </si>
  <si>
    <t>Upper Rank</t>
  </si>
  <si>
    <t>EXCEL Functions 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</si>
</sst>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282829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top"/>
    </xf>
    <xf numFmtId="0" fontId="2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4" fillId="0" borderId="0" xfId="0" applyFont="1" applyAlignment="1">
      <alignment vertical="center" readingOrder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FEEBA-C884-4D52-A38C-184D316A54A4}">
  <dimension ref="A1:C12"/>
  <sheetViews>
    <sheetView workbookViewId="0">
      <selection activeCell="D24" sqref="D24"/>
    </sheetView>
  </sheetViews>
  <sheetFormatPr defaultColWidth="8.86328125" defaultRowHeight="14.75" x14ac:dyDescent="0.75"/>
  <cols>
    <col min="1" max="1" width="12.58984375" style="1" bestFit="1" customWidth="1"/>
    <col min="2" max="2" width="20.36328125" style="1" bestFit="1" customWidth="1"/>
    <col min="3" max="3" width="8.5" style="1" bestFit="1" customWidth="1"/>
    <col min="4" max="16384" width="8.86328125" style="1"/>
  </cols>
  <sheetData>
    <row r="1" spans="1:3" x14ac:dyDescent="0.75">
      <c r="A1" s="4" t="s">
        <v>30</v>
      </c>
      <c r="B1" s="4" t="s">
        <v>41</v>
      </c>
      <c r="C1" s="4" t="s">
        <v>29</v>
      </c>
    </row>
    <row r="2" spans="1:3" x14ac:dyDescent="0.75">
      <c r="A2" s="2" t="s">
        <v>31</v>
      </c>
      <c r="B2" s="3" t="s">
        <v>42</v>
      </c>
      <c r="C2" s="3">
        <v>7765.37</v>
      </c>
    </row>
    <row r="3" spans="1:3" x14ac:dyDescent="0.75">
      <c r="A3" s="2" t="s">
        <v>32</v>
      </c>
      <c r="B3" s="3" t="s">
        <v>43</v>
      </c>
      <c r="C3" s="3">
        <v>8372.64</v>
      </c>
    </row>
    <row r="4" spans="1:3" x14ac:dyDescent="0.75">
      <c r="A4" s="2" t="s">
        <v>35</v>
      </c>
      <c r="B4" s="3" t="s">
        <v>46</v>
      </c>
      <c r="C4" s="3">
        <v>2029</v>
      </c>
    </row>
    <row r="5" spans="1:3" x14ac:dyDescent="0.75">
      <c r="A5" s="2" t="s">
        <v>33</v>
      </c>
      <c r="B5" s="3" t="s">
        <v>44</v>
      </c>
      <c r="C5" s="3">
        <v>6520.61</v>
      </c>
    </row>
    <row r="6" spans="1:3" x14ac:dyDescent="0.75">
      <c r="A6" s="2" t="s">
        <v>34</v>
      </c>
      <c r="B6" s="3" t="s">
        <v>45</v>
      </c>
      <c r="C6" s="3">
        <v>7801.79</v>
      </c>
    </row>
    <row r="7" spans="1:3" x14ac:dyDescent="0.75">
      <c r="A7" s="2" t="s">
        <v>35</v>
      </c>
      <c r="B7" s="3" t="s">
        <v>46</v>
      </c>
      <c r="C7" s="3">
        <v>4900.0600000000004</v>
      </c>
    </row>
    <row r="8" spans="1:3" x14ac:dyDescent="0.75">
      <c r="A8" s="2" t="s">
        <v>36</v>
      </c>
      <c r="B8" s="3" t="s">
        <v>47</v>
      </c>
      <c r="C8" s="3">
        <v>4120.8599999999997</v>
      </c>
    </row>
    <row r="9" spans="1:3" x14ac:dyDescent="0.75">
      <c r="A9" s="2" t="s">
        <v>37</v>
      </c>
      <c r="B9" s="3" t="s">
        <v>48</v>
      </c>
      <c r="C9" s="3">
        <v>5372.99</v>
      </c>
    </row>
    <row r="10" spans="1:3" x14ac:dyDescent="0.75">
      <c r="A10" s="2" t="s">
        <v>38</v>
      </c>
      <c r="B10" s="3" t="s">
        <v>49</v>
      </c>
      <c r="C10" s="3">
        <v>9184.3700000000008</v>
      </c>
    </row>
    <row r="11" spans="1:3" x14ac:dyDescent="0.75">
      <c r="A11" s="2" t="s">
        <v>39</v>
      </c>
      <c r="B11" s="3" t="s">
        <v>50</v>
      </c>
      <c r="C11" s="3">
        <v>8805.4599999999991</v>
      </c>
    </row>
    <row r="12" spans="1:3" x14ac:dyDescent="0.75">
      <c r="A12" s="2" t="s">
        <v>40</v>
      </c>
      <c r="B12" s="3" t="s">
        <v>51</v>
      </c>
      <c r="C12" s="3">
        <v>10271.07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BEC2B-0DD9-4046-AD25-9A1E5FCA9491}">
  <dimension ref="A1:B11"/>
  <sheetViews>
    <sheetView workbookViewId="0">
      <selection activeCell="G9" sqref="G9"/>
    </sheetView>
  </sheetViews>
  <sheetFormatPr defaultRowHeight="14.75" x14ac:dyDescent="0.75"/>
  <sheetData>
    <row r="1" spans="1:2" x14ac:dyDescent="0.75">
      <c r="A1" s="4" t="s">
        <v>18</v>
      </c>
      <c r="B1" s="4" t="s">
        <v>17</v>
      </c>
    </row>
    <row r="2" spans="1:2" x14ac:dyDescent="0.75">
      <c r="A2" s="2" t="s">
        <v>19</v>
      </c>
      <c r="B2" s="2">
        <v>1</v>
      </c>
    </row>
    <row r="3" spans="1:2" x14ac:dyDescent="0.75">
      <c r="A3" s="2" t="s">
        <v>20</v>
      </c>
      <c r="B3" s="2">
        <v>2</v>
      </c>
    </row>
    <row r="4" spans="1:2" x14ac:dyDescent="0.75">
      <c r="A4" s="2" t="s">
        <v>28</v>
      </c>
      <c r="B4" s="2">
        <v>3</v>
      </c>
    </row>
    <row r="5" spans="1:2" x14ac:dyDescent="0.75">
      <c r="A5" s="2" t="s">
        <v>27</v>
      </c>
      <c r="B5" s="2">
        <v>3</v>
      </c>
    </row>
    <row r="6" spans="1:2" x14ac:dyDescent="0.75">
      <c r="A6" s="2" t="s">
        <v>26</v>
      </c>
      <c r="B6" s="2">
        <v>4</v>
      </c>
    </row>
    <row r="7" spans="1:2" x14ac:dyDescent="0.75">
      <c r="A7" s="2" t="s">
        <v>25</v>
      </c>
      <c r="B7" s="2">
        <v>4</v>
      </c>
    </row>
    <row r="8" spans="1:2" x14ac:dyDescent="0.75">
      <c r="A8" s="2" t="s">
        <v>24</v>
      </c>
      <c r="B8" s="2">
        <v>4</v>
      </c>
    </row>
    <row r="9" spans="1:2" x14ac:dyDescent="0.75">
      <c r="A9" s="2" t="s">
        <v>23</v>
      </c>
      <c r="B9" s="2">
        <v>5</v>
      </c>
    </row>
    <row r="10" spans="1:2" x14ac:dyDescent="0.75">
      <c r="A10" s="2" t="s">
        <v>22</v>
      </c>
      <c r="B10" s="2">
        <v>5</v>
      </c>
    </row>
    <row r="11" spans="1:2" x14ac:dyDescent="0.75">
      <c r="A11" s="2" t="s">
        <v>21</v>
      </c>
      <c r="B11" s="2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BF39E-C926-48CC-A024-C71179F599F9}">
  <dimension ref="A1:K19"/>
  <sheetViews>
    <sheetView tabSelected="1" workbookViewId="0">
      <selection activeCell="Q18" sqref="Q18"/>
    </sheetView>
  </sheetViews>
  <sheetFormatPr defaultRowHeight="14.75" x14ac:dyDescent="0.75"/>
  <sheetData>
    <row r="1" spans="1:11" ht="15.5" thickBot="1" x14ac:dyDescent="0.9">
      <c r="C1" s="6" t="s">
        <v>52</v>
      </c>
      <c r="D1" s="14">
        <v>0.4</v>
      </c>
      <c r="G1" s="7" t="s">
        <v>11</v>
      </c>
      <c r="H1" s="7" t="s">
        <v>12</v>
      </c>
      <c r="J1" s="7" t="s">
        <v>11</v>
      </c>
      <c r="K1" s="7" t="s">
        <v>12</v>
      </c>
    </row>
    <row r="2" spans="1:11" x14ac:dyDescent="0.75">
      <c r="C2" s="6"/>
      <c r="G2" s="12" t="s">
        <v>9</v>
      </c>
      <c r="H2" s="12"/>
      <c r="J2" s="12" t="s">
        <v>10</v>
      </c>
      <c r="K2" s="12"/>
    </row>
    <row r="3" spans="1:11" x14ac:dyDescent="0.75">
      <c r="A3" t="s">
        <v>18</v>
      </c>
      <c r="B3" s="7" t="s">
        <v>6</v>
      </c>
      <c r="C3" s="7" t="s">
        <v>5</v>
      </c>
      <c r="F3" s="6" t="s">
        <v>56</v>
      </c>
      <c r="G3" s="13">
        <f>_xlfn.PERCENTILE.INC($C$4:$C$13,$D$1)</f>
        <v>3.5999999999999996</v>
      </c>
      <c r="H3" s="13">
        <f>_xlfn.PERCENTILE.EXC($C$4:$C$13,$D$1)</f>
        <v>3.4000000000000004</v>
      </c>
      <c r="I3" s="11"/>
      <c r="J3" s="11"/>
      <c r="K3" s="11"/>
    </row>
    <row r="4" spans="1:11" x14ac:dyDescent="0.75">
      <c r="A4" t="s">
        <v>19</v>
      </c>
      <c r="B4" s="7">
        <v>1</v>
      </c>
      <c r="C4" s="7">
        <v>1</v>
      </c>
      <c r="F4" s="6" t="s">
        <v>4</v>
      </c>
      <c r="G4" s="11">
        <f>($D$1*(COUNT($C$4:$C$13)-1))+1</f>
        <v>4.5999999999999996</v>
      </c>
      <c r="H4" s="11">
        <f>($D$1*(COUNT($C$4:$C$13)+1))</f>
        <v>4.4000000000000004</v>
      </c>
      <c r="I4" s="11"/>
      <c r="J4" s="13">
        <f>$D$1*COUNT($C$4:$C$13)</f>
        <v>4</v>
      </c>
      <c r="K4" s="13">
        <f>$D$1*COUNT($C$4:$C$13)</f>
        <v>4</v>
      </c>
    </row>
    <row r="5" spans="1:11" x14ac:dyDescent="0.75">
      <c r="A5" t="s">
        <v>20</v>
      </c>
      <c r="B5" s="7">
        <v>2</v>
      </c>
      <c r="C5" s="7">
        <v>2</v>
      </c>
      <c r="F5" s="6"/>
      <c r="G5" s="11"/>
      <c r="H5" s="11"/>
      <c r="I5" s="11"/>
      <c r="J5" s="11"/>
      <c r="K5" s="11"/>
    </row>
    <row r="6" spans="1:11" x14ac:dyDescent="0.75">
      <c r="A6" t="s">
        <v>28</v>
      </c>
      <c r="B6" s="7">
        <v>3</v>
      </c>
      <c r="C6" s="7">
        <v>3</v>
      </c>
      <c r="F6" s="6" t="s">
        <v>54</v>
      </c>
      <c r="G6" s="11">
        <f>ROUNDDOWN(G4,0)</f>
        <v>4</v>
      </c>
      <c r="H6" s="11">
        <f>ROUNDDOWN(H4,0)</f>
        <v>4</v>
      </c>
      <c r="I6" s="11"/>
      <c r="J6" s="13">
        <f>ROUNDUP(J4,0)</f>
        <v>4</v>
      </c>
      <c r="K6" s="13">
        <f>IF(ROUNDDOWN(K4,0)-K4=0,K4+1,ROUNDUP(K4,0))</f>
        <v>5</v>
      </c>
    </row>
    <row r="7" spans="1:11" x14ac:dyDescent="0.75">
      <c r="A7" t="s">
        <v>27</v>
      </c>
      <c r="B7" s="7">
        <v>4</v>
      </c>
      <c r="C7" s="7">
        <v>3</v>
      </c>
      <c r="F7" s="6" t="s">
        <v>55</v>
      </c>
      <c r="G7" s="11">
        <f>G6+1</f>
        <v>5</v>
      </c>
      <c r="H7" s="11">
        <f>H6+1</f>
        <v>5</v>
      </c>
      <c r="I7" s="11"/>
      <c r="J7" s="11"/>
      <c r="K7" s="11"/>
    </row>
    <row r="8" spans="1:11" x14ac:dyDescent="0.75">
      <c r="A8" t="s">
        <v>26</v>
      </c>
      <c r="B8" s="7">
        <v>5</v>
      </c>
      <c r="C8" s="7">
        <v>4</v>
      </c>
      <c r="F8" s="6"/>
      <c r="G8" s="11"/>
      <c r="H8" s="11"/>
      <c r="I8" s="11"/>
      <c r="J8" s="11"/>
      <c r="K8" s="11"/>
    </row>
    <row r="9" spans="1:11" x14ac:dyDescent="0.75">
      <c r="A9" t="s">
        <v>25</v>
      </c>
      <c r="B9" s="7">
        <v>6</v>
      </c>
      <c r="C9" s="7">
        <v>4</v>
      </c>
      <c r="F9" s="6" t="s">
        <v>7</v>
      </c>
      <c r="G9" s="11">
        <f>VLOOKUP(G6,$B$3:$C$13,2,FALSE)</f>
        <v>3</v>
      </c>
      <c r="H9" s="11">
        <f>VLOOKUP(H6,$B$3:$C$13,2,FALSE)</f>
        <v>3</v>
      </c>
      <c r="I9" s="11"/>
      <c r="J9" s="11">
        <f>VLOOKUP(J6,$B$3:$C$13,2,FALSE)</f>
        <v>3</v>
      </c>
      <c r="K9" s="11">
        <f>VLOOKUP(K6,$B$3:$C$13,2,FALSE)</f>
        <v>4</v>
      </c>
    </row>
    <row r="10" spans="1:11" x14ac:dyDescent="0.75">
      <c r="A10" t="s">
        <v>24</v>
      </c>
      <c r="B10" s="7">
        <v>7</v>
      </c>
      <c r="C10" s="7">
        <v>4</v>
      </c>
      <c r="F10" s="6" t="s">
        <v>8</v>
      </c>
      <c r="G10" s="11">
        <f>VLOOKUP(G7,$B$3:$C$13,2,FALSE)</f>
        <v>4</v>
      </c>
      <c r="H10" s="11">
        <f>VLOOKUP(H7,$B$3:$C$13,2,FALSE)</f>
        <v>4</v>
      </c>
      <c r="I10" s="11"/>
      <c r="J10" s="11"/>
      <c r="K10" s="11"/>
    </row>
    <row r="11" spans="1:11" x14ac:dyDescent="0.75">
      <c r="A11" t="s">
        <v>23</v>
      </c>
      <c r="B11" s="7">
        <v>8</v>
      </c>
      <c r="C11" s="7">
        <v>5</v>
      </c>
      <c r="F11" s="6"/>
      <c r="G11" s="11"/>
      <c r="H11" s="11"/>
      <c r="I11" s="11"/>
      <c r="J11" s="11"/>
      <c r="K11" s="11"/>
    </row>
    <row r="12" spans="1:11" x14ac:dyDescent="0.75">
      <c r="A12" t="s">
        <v>22</v>
      </c>
      <c r="B12" s="7">
        <v>9</v>
      </c>
      <c r="C12" s="7">
        <v>5</v>
      </c>
      <c r="F12" s="6" t="s">
        <v>53</v>
      </c>
      <c r="G12" s="11">
        <f>G9+((G10-G9)*(G4-G6))</f>
        <v>3.5999999999999996</v>
      </c>
      <c r="H12" s="11">
        <f>H9+((H10-H9)*(H4-H6))</f>
        <v>3.4000000000000004</v>
      </c>
      <c r="I12" s="11"/>
      <c r="J12" s="11">
        <f>J9</f>
        <v>3</v>
      </c>
      <c r="K12" s="11">
        <f>K9</f>
        <v>4</v>
      </c>
    </row>
    <row r="13" spans="1:11" x14ac:dyDescent="0.75">
      <c r="A13" t="s">
        <v>21</v>
      </c>
      <c r="B13" s="7">
        <v>10</v>
      </c>
      <c r="C13" s="7">
        <v>7</v>
      </c>
      <c r="F13" s="6"/>
    </row>
    <row r="18" spans="2:2" ht="15" x14ac:dyDescent="0.75">
      <c r="B18" s="5" t="s">
        <v>0</v>
      </c>
    </row>
    <row r="19" spans="2:2" ht="15" x14ac:dyDescent="0.75">
      <c r="B19" s="5" t="s">
        <v>1</v>
      </c>
    </row>
  </sheetData>
  <mergeCells count="2">
    <mergeCell ref="G2:H2"/>
    <mergeCell ref="J2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3120D-EFDA-411C-82E8-66C147E8F6A2}">
  <dimension ref="B2:I12"/>
  <sheetViews>
    <sheetView workbookViewId="0">
      <selection activeCell="J19" sqref="J19"/>
    </sheetView>
  </sheetViews>
  <sheetFormatPr defaultRowHeight="14.75" x14ac:dyDescent="0.75"/>
  <cols>
    <col min="1" max="16384" width="8.7265625" style="9"/>
  </cols>
  <sheetData>
    <row r="2" spans="2:9" x14ac:dyDescent="0.75">
      <c r="B2" s="8" t="s">
        <v>6</v>
      </c>
      <c r="C2" s="8" t="s">
        <v>18</v>
      </c>
      <c r="D2" s="8" t="s">
        <v>17</v>
      </c>
      <c r="F2" s="9" t="s">
        <v>13</v>
      </c>
      <c r="H2" s="8" t="s">
        <v>14</v>
      </c>
    </row>
    <row r="3" spans="2:9" x14ac:dyDescent="0.75">
      <c r="B3" s="8">
        <v>1</v>
      </c>
      <c r="C3" s="9" t="s">
        <v>19</v>
      </c>
      <c r="D3" s="8">
        <v>1</v>
      </c>
    </row>
    <row r="4" spans="2:9" x14ac:dyDescent="0.75">
      <c r="B4" s="8">
        <v>2</v>
      </c>
      <c r="C4" s="9" t="s">
        <v>20</v>
      </c>
      <c r="D4" s="8">
        <v>2</v>
      </c>
      <c r="F4" s="9" t="s">
        <v>3</v>
      </c>
      <c r="H4" s="8">
        <f>_xlfn.PERCENTILE.INC(D3:D12,0.9)</f>
        <v>5.1999999999999993</v>
      </c>
      <c r="I4" s="10" t="s">
        <v>15</v>
      </c>
    </row>
    <row r="5" spans="2:9" x14ac:dyDescent="0.75">
      <c r="B5" s="8">
        <v>3</v>
      </c>
      <c r="C5" s="9" t="s">
        <v>28</v>
      </c>
      <c r="D5" s="8">
        <v>3</v>
      </c>
      <c r="H5" s="8"/>
    </row>
    <row r="6" spans="2:9" x14ac:dyDescent="0.75">
      <c r="B6" s="8">
        <v>4</v>
      </c>
      <c r="C6" s="9" t="s">
        <v>27</v>
      </c>
      <c r="D6" s="8">
        <v>3</v>
      </c>
      <c r="F6" s="9" t="s">
        <v>2</v>
      </c>
      <c r="H6" s="8">
        <f>_xlfn.PERCENTILE.EXC(D3:D12,0.9)</f>
        <v>6.8000000000000007</v>
      </c>
      <c r="I6" s="10" t="s">
        <v>16</v>
      </c>
    </row>
    <row r="7" spans="2:9" x14ac:dyDescent="0.75">
      <c r="B7" s="8">
        <v>5</v>
      </c>
      <c r="C7" s="9" t="s">
        <v>26</v>
      </c>
      <c r="D7" s="8">
        <v>4</v>
      </c>
    </row>
    <row r="8" spans="2:9" x14ac:dyDescent="0.75">
      <c r="B8" s="8">
        <v>6</v>
      </c>
      <c r="C8" s="9" t="s">
        <v>25</v>
      </c>
      <c r="D8" s="8">
        <v>4</v>
      </c>
    </row>
    <row r="9" spans="2:9" x14ac:dyDescent="0.75">
      <c r="B9" s="8">
        <v>7</v>
      </c>
      <c r="C9" s="9" t="s">
        <v>24</v>
      </c>
      <c r="D9" s="8">
        <v>4</v>
      </c>
    </row>
    <row r="10" spans="2:9" x14ac:dyDescent="0.75">
      <c r="B10" s="8">
        <v>8</v>
      </c>
      <c r="C10" s="9" t="s">
        <v>23</v>
      </c>
      <c r="D10" s="8">
        <v>5</v>
      </c>
    </row>
    <row r="11" spans="2:9" x14ac:dyDescent="0.75">
      <c r="B11" s="8">
        <v>9</v>
      </c>
      <c r="C11" s="9" t="s">
        <v>22</v>
      </c>
      <c r="D11" s="8">
        <v>5</v>
      </c>
    </row>
    <row r="12" spans="2:9" x14ac:dyDescent="0.75">
      <c r="B12" s="8">
        <v>10</v>
      </c>
      <c r="C12" s="9" t="s">
        <v>21</v>
      </c>
      <c r="D12" s="8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B15D364EECDB40A1708ACF8754FD00" ma:contentTypeVersion="11" ma:contentTypeDescription="Create a new document." ma:contentTypeScope="" ma:versionID="8bb8fbc696887c4fdeb67f5860063b59">
  <xsd:schema xmlns:xsd="http://www.w3.org/2001/XMLSchema" xmlns:xs="http://www.w3.org/2001/XMLSchema" xmlns:p="http://schemas.microsoft.com/office/2006/metadata/properties" xmlns:ns1="http://schemas.microsoft.com/sharepoint/v3" xmlns:ns2="070fece4-d3a9-4a69-ad78-8aacad240c56" xmlns:ns3="fa7aa947-f884-4b41-aea1-3aabfa2afef5" targetNamespace="http://schemas.microsoft.com/office/2006/metadata/properties" ma:root="true" ma:fieldsID="19d493efb15a03b4f52d997efb99984b" ns1:_="" ns2:_="" ns3:_="">
    <xsd:import namespace="http://schemas.microsoft.com/sharepoint/v3"/>
    <xsd:import namespace="070fece4-d3a9-4a69-ad78-8aacad240c56"/>
    <xsd:import namespace="fa7aa947-f884-4b41-aea1-3aabfa2afe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0fece4-d3a9-4a69-ad78-8aacad240c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7aa947-f884-4b41-aea1-3aabfa2afef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4694CD-30B0-493A-90F6-028F139A28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70fece4-d3a9-4a69-ad78-8aacad240c56"/>
    <ds:schemaRef ds:uri="fa7aa947-f884-4b41-aea1-3aabfa2afe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E7E6AC-DBBD-4A74-AC3E-35853C582BF6}">
  <ds:schemaRefs>
    <ds:schemaRef ds:uri="http://purl.org/dc/terms/"/>
    <ds:schemaRef ds:uri="http://schemas.microsoft.com/sharepoint/v3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fa7aa947-f884-4b41-aea1-3aabfa2afef5"/>
    <ds:schemaRef ds:uri="070fece4-d3a9-4a69-ad78-8aacad240c5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CA798F4-1365-4961-917F-7851A0F84B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Customer Data</vt:lpstr>
      <vt:lpstr>Student Scores Data</vt:lpstr>
      <vt:lpstr>Percentile Calculations</vt:lpstr>
      <vt:lpstr>Student Score - 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Jayant Galliara</dc:creator>
  <cp:lastModifiedBy>Peter Gurr</cp:lastModifiedBy>
  <dcterms:created xsi:type="dcterms:W3CDTF">2021-02-03T11:48:10Z</dcterms:created>
  <dcterms:modified xsi:type="dcterms:W3CDTF">2021-02-23T23:12:01Z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0x01010075B15D364EECDB40A1708ACF8754FD00</vt:lpwstr>
  </property>
</Properties>
</file>